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1925"/>
  </bookViews>
  <sheets>
    <sheet name="Sheet1" sheetId="1" r:id="rId1"/>
  </sheets>
  <externalReferences>
    <externalReference r:id="rId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<sst xmlns="http://schemas.openxmlformats.org/spreadsheetml/2006/main" count="88" uniqueCount="71">
  <si>
    <t>三、项目详细信息</t>
  </si>
  <si>
    <t>项目1</t>
  </si>
  <si>
    <t>项目名称</t>
  </si>
  <si>
    <t/>
  </si>
  <si>
    <t>项目类型</t>
  </si>
  <si>
    <t>其他</t>
  </si>
  <si>
    <t>本只专项债券中用于该项目的金额</t>
  </si>
  <si>
    <t>其中：用于符合条件的重大项目资本金的金额</t>
  </si>
  <si>
    <t>项目简要描述</t>
  </si>
  <si>
    <t>本次改造共涉及居民4740余户，包括改造道路、供排水管网、电力管线设施、地上停车位（约1400个）、新建充电桩（约350个）、快递站等；配套建设社区级调度指挥中心、智慧管理服务综合调度网、老旧小区监控管理平台、智慧消防等基础设施。</t>
  </si>
  <si>
    <t>项目建设期</t>
  </si>
  <si>
    <t>2024年6月-2026年5月</t>
  </si>
  <si>
    <t>项目运营期</t>
  </si>
  <si>
    <t>2026年6月-2044年5月</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</si>
  <si>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</si>
  <si>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</si>
  <si>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</si>
  <si>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</si>
  <si>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</si>
  <si>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</si>
  <si>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</si>
  <si>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</si>
  <si>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</si>
  <si>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</si>
  <si>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</si>
  <si>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</si>
  <si>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</si>
  <si>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2028年及以后年度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</si>
  <si>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</si>
  <si>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</si>
  <si>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</si>
  <si>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</si>
  <si>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</si>
  <si>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</si>
  <si>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</si>
  <si>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</si>
  <si>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</si>
  <si>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</si>
  <si>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</si>
  <si>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</si>
  <si>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</si>
  <si>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</si>
  <si>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</si>
  <si>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</si>
  <si>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</si>
  <si>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</si>
  <si>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</si>
  <si>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</si>
  <si>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</si>
  <si>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</si>
  <si>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</si>
  <si>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</si>
  <si>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</si>
  <si>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</si>
  <si>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</si>
  <si>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</si>
  <si>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</si>
  <si>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</si>
  <si>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</si>
  <si>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</si>
  <si>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</si>
  <si>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</si>
  <si>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</si>
  <si>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</si>
  <si>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</si>
  <si>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</si>
  <si>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</si>
  <si>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</si>
  <si>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</si>
  <si>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①行业相关网络平台交易数据；
②《关于德阳经开区老旧小区智慧化提升改造项目（二期）的详细规划说明》；
③《德阳市区保障性住房等物业服务和普通住房前期物业服务收费标准及相关规定》；
④主流电动车续航里程图；
⑤《关于德阳市区机动车停放服务实行差别化收费的通知》；
⑥《德阳经开区老旧小区智慧化提升改造项目（二期）停车场收费标准》；
⑦《2022年我国卫生健康事业发展统计公报》。</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</si>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</sst>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7">
    <font>
      <sz val="11"/>
      <color theme="1"/>
      <name val="宋体"/>
      <charset val="134"/>
      <scheme val="minor"/>
    </font>
    <font>
      <sz val="12"/>
      <name val="宋体"/>
      <charset val="134"/>
    </font>
    <font>
      <b/>
      <sz val="11"/>
      <color theme="1"/>
      <name val="宋体"/>
      <charset val="134"/>
      <scheme val="minor"/>
    </font>
    <font>
      <sz val="10"/>
      <color theme="1"/>
      <name val="宋体"/>
      <charset val="134"/>
      <scheme val="minor"/>
    </font>
    <font>
      <u/>
      <sz val="10"/>
      <color rgb="FF000000"/>
      <name val="宋体"/>
      <charset val="134"/>
    </font>
    <font>
      <sz val="10"/>
      <color indexed="8"/>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1" fillId="0" borderId="0"/>
    <xf numFmtId="0" fontId="0" fillId="0" borderId="0">
      <alignment vertical="center"/>
    </xf>
  </cellStyleXfs>
  <cellXfs count="51">
    <xf numFmtId="0" fontId="0" fillId="0" borderId="0" xfId="0">
      <alignment vertical="center"/>
    </xf>
    <xf numFmtId="0" fontId="1" fillId="0" borderId="0" xfId="49"/>
    <xf numFmtId="0" fontId="2" fillId="0" borderId="0" xfId="50" applyFont="1">
      <alignment vertical="center"/>
    </xf>
    <xf numFmtId="0" fontId="3" fillId="0" borderId="1" xfId="50" applyFont="1" applyBorder="1" applyAlignment="1">
      <alignment horizontal="left" vertical="center"/>
    </xf>
    <xf numFmtId="0" fontId="3" fillId="0" borderId="1" xfId="50" applyFont="1" applyBorder="1" applyAlignment="1">
      <alignment horizontal="center" vertical="center"/>
    </xf>
    <xf numFmtId="0" fontId="3" fillId="0" borderId="2" xfId="50" applyFont="1" applyFill="1" applyBorder="1" applyAlignment="1">
      <alignment horizontal="left" vertical="center"/>
    </xf>
    <xf numFmtId="0" fontId="3" fillId="0" borderId="3" xfId="50" applyFont="1" applyFill="1" applyBorder="1" applyAlignment="1">
      <alignment horizontal="left" vertical="center"/>
    </xf>
    <xf numFmtId="0" fontId="3" fillId="0" borderId="4" xfId="50" applyFont="1" applyFill="1" applyBorder="1" applyAlignment="1">
      <alignment horizontal="left" vertical="center"/>
    </xf>
    <xf numFmtId="0" fontId="3" fillId="0" borderId="2" xfId="50" applyFont="1" applyFill="1" applyBorder="1" applyAlignment="1">
      <alignment horizontal="center" vertical="center"/>
    </xf>
    <xf numFmtId="0" fontId="3" fillId="0" borderId="3" xfId="50" applyFont="1" applyFill="1" applyBorder="1" applyAlignment="1">
      <alignment horizontal="center" vertical="center"/>
    </xf>
    <xf numFmtId="0" fontId="3" fillId="0" borderId="4" xfId="50" applyFont="1" applyFill="1" applyBorder="1" applyAlignment="1">
      <alignment horizontal="center" vertical="center"/>
    </xf>
    <xf numFmtId="176" fontId="3" fillId="0" borderId="2" xfId="50" applyNumberFormat="1" applyFont="1" applyFill="1" applyBorder="1" applyAlignment="1">
      <alignment horizontal="center" vertical="center"/>
    </xf>
    <xf numFmtId="176" fontId="3" fillId="0" borderId="3" xfId="50" applyNumberFormat="1" applyFont="1" applyFill="1" applyBorder="1" applyAlignment="1">
      <alignment horizontal="center" vertical="center"/>
    </xf>
    <xf numFmtId="176" fontId="3" fillId="0" borderId="4" xfId="50" applyNumberFormat="1" applyFont="1" applyFill="1" applyBorder="1" applyAlignment="1">
      <alignment horizontal="center" vertical="center"/>
    </xf>
    <xf numFmtId="0" fontId="3" fillId="0" borderId="2" xfId="50" applyNumberFormat="1" applyFont="1" applyBorder="1" applyAlignment="1" applyProtection="1">
      <alignment horizontal="center" vertical="center"/>
      <protection locked="0"/>
    </xf>
    <xf numFmtId="0" fontId="3" fillId="0" borderId="3" xfId="50" applyNumberFormat="1" applyFont="1" applyBorder="1" applyAlignment="1" applyProtection="1">
      <alignment horizontal="center" vertical="center"/>
      <protection locked="0"/>
    </xf>
    <xf numFmtId="0" fontId="3" fillId="0" borderId="4" xfId="50" applyNumberFormat="1" applyFont="1" applyBorder="1" applyAlignment="1" applyProtection="1">
      <alignment horizontal="center" vertical="center"/>
      <protection locked="0"/>
    </xf>
    <xf numFmtId="0" fontId="3" fillId="0" borderId="2" xfId="50" applyFont="1" applyBorder="1" applyAlignment="1">
      <alignment horizontal="left" vertical="center"/>
    </xf>
    <xf numFmtId="0" fontId="3" fillId="0" borderId="3" xfId="50" applyFont="1" applyBorder="1" applyAlignment="1">
      <alignment horizontal="left" vertical="center"/>
    </xf>
    <xf numFmtId="0" fontId="3" fillId="0" borderId="4" xfId="50" applyFont="1" applyBorder="1" applyAlignment="1">
      <alignment horizontal="left" vertical="center"/>
    </xf>
    <xf numFmtId="0" fontId="3" fillId="0" borderId="2" xfId="50" applyFont="1" applyBorder="1" applyAlignment="1">
      <alignment horizontal="center" vertical="center" wrapText="1"/>
    </xf>
    <xf numFmtId="0" fontId="3" fillId="0" borderId="3" xfId="50" applyFont="1" applyBorder="1" applyAlignment="1">
      <alignment horizontal="center" vertical="center" wrapText="1"/>
    </xf>
    <xf numFmtId="0" fontId="3" fillId="0" borderId="4" xfId="50" applyFont="1" applyBorder="1" applyAlignment="1">
      <alignment horizontal="center" vertical="center" wrapText="1"/>
    </xf>
    <xf numFmtId="0" fontId="4" fillId="0" borderId="2" xfId="50" applyFont="1" applyBorder="1" applyAlignment="1">
      <alignment horizontal="center" vertical="center"/>
    </xf>
    <xf numFmtId="0" fontId="3" fillId="0" borderId="3" xfId="50" applyFont="1" applyBorder="1" applyAlignment="1">
      <alignment horizontal="center" vertical="center"/>
    </xf>
    <xf numFmtId="0" fontId="3" fillId="0" borderId="4" xfId="50" applyFont="1" applyBorder="1" applyAlignment="1">
      <alignment horizontal="center" vertical="center"/>
    </xf>
    <xf numFmtId="0" fontId="5" fillId="0" borderId="2" xfId="50" applyFont="1" applyBorder="1" applyAlignment="1">
      <alignment horizontal="center" vertical="center"/>
    </xf>
    <xf numFmtId="176" fontId="3" fillId="0" borderId="1" xfId="50" applyNumberFormat="1" applyFont="1" applyBorder="1" applyAlignment="1">
      <alignment horizontal="center" vertical="center"/>
    </xf>
    <xf numFmtId="0" fontId="3" fillId="0" borderId="2" xfId="50" applyFont="1" applyBorder="1" applyAlignment="1">
      <alignment horizontal="center" vertical="center"/>
    </xf>
    <xf numFmtId="176" fontId="3" fillId="0" borderId="2" xfId="50" applyNumberFormat="1" applyFont="1" applyBorder="1" applyAlignment="1">
      <alignment horizontal="center" vertical="center"/>
    </xf>
    <xf numFmtId="176" fontId="3" fillId="0" borderId="3" xfId="50" applyNumberFormat="1" applyFont="1" applyBorder="1" applyAlignment="1">
      <alignment horizontal="center" vertical="center"/>
    </xf>
    <xf numFmtId="176" fontId="3" fillId="0" borderId="4" xfId="50" applyNumberFormat="1" applyFont="1" applyBorder="1" applyAlignment="1">
      <alignment horizontal="center" vertical="center"/>
    </xf>
    <xf numFmtId="0" fontId="3" fillId="0" borderId="5" xfId="50" applyFont="1" applyBorder="1" applyAlignment="1">
      <alignment horizontal="center" vertical="center"/>
    </xf>
    <xf numFmtId="0" fontId="3" fillId="0" borderId="6" xfId="50" applyFont="1" applyBorder="1" applyAlignment="1">
      <alignment horizontal="center" vertical="center"/>
    </xf>
    <xf numFmtId="0" fontId="3" fillId="0" borderId="7" xfId="50" applyFont="1" applyBorder="1" applyAlignment="1">
      <alignment horizontal="center" vertical="center"/>
    </xf>
    <xf numFmtId="0" fontId="6" fillId="0" borderId="1" xfId="50" applyFont="1" applyBorder="1" applyAlignment="1">
      <alignment horizontal="center" vertical="center"/>
    </xf>
    <xf numFmtId="176" fontId="3" fillId="0" borderId="1" xfId="50" applyNumberFormat="1" applyFont="1" applyBorder="1">
      <alignment vertical="center"/>
    </xf>
    <xf numFmtId="0" fontId="3" fillId="0" borderId="8" xfId="50" applyFont="1" applyBorder="1" applyAlignment="1">
      <alignment horizontal="center" vertical="center"/>
    </xf>
    <xf numFmtId="0" fontId="3" fillId="0" borderId="9" xfId="50" applyFont="1" applyBorder="1" applyAlignment="1">
      <alignment horizontal="center" vertical="center"/>
    </xf>
    <xf numFmtId="0" fontId="3" fillId="0" borderId="0" xfId="50" applyFont="1" applyAlignment="1">
      <alignment horizontal="center" vertical="center"/>
    </xf>
    <xf numFmtId="0" fontId="3" fillId="0" borderId="3" xfId="50" applyFont="1" applyBorder="1">
      <alignment vertical="center"/>
    </xf>
    <xf numFmtId="176" fontId="3" fillId="0" borderId="1" xfId="50" applyNumberFormat="1" applyFont="1" applyFill="1" applyBorder="1" applyAlignment="1" applyProtection="1">
      <alignment horizontal="center" vertical="center"/>
      <protection locked="0"/>
    </xf>
    <xf numFmtId="176" fontId="3" fillId="0" borderId="1" xfId="50" applyNumberFormat="1" applyFont="1" applyFill="1" applyBorder="1" applyAlignment="1">
      <alignment horizontal="center"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1" xfId="0" applyFont="1" applyFill="1" applyBorder="1" applyAlignment="1">
      <alignment horizontal="center" vertical="center"/>
    </xf>
    <xf numFmtId="2" fontId="3" fillId="0" borderId="1" xfId="0" applyNumberFormat="1" applyFont="1" applyFill="1" applyBorder="1" applyAlignment="1">
      <alignment horizontal="center" vertical="center"/>
    </xf>
    <xf numFmtId="176" fontId="7" fillId="0" borderId="2"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2" fontId="3" fillId="0" borderId="1" xfId="0" applyNumberFormat="1" applyFont="1" applyFill="1" applyBorder="1" applyAlignment="1" applyProtection="1">
      <alignment horizontal="center" vertical="center"/>
    </xf>
    <xf numFmtId="0" fontId="3" fillId="0" borderId="9" xfId="50"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xfId="49"/>
    <cellStyle name="常规 2 2 3"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33635;&#27888;&#39033;&#30446;\&#24503;&#38451;&#32463;&#24320;&#21306;&#32769;&#26087;&#23567;&#21306;%20%203.0\&#24503;&#38451;&#32463;&#24320;&#21306;&#32769;&#26087;&#23567;&#21306;&#26234;&#24935;&#21270;&#25552;&#21319;&#25913;&#36896;&#39033;&#30446;&#65288;&#20108;&#26399;&#65289;\&#38468;&#20214;&#65306;&#24503;&#38451;&#32463;&#24320;&#21306;&#32769;&#26087;&#23567;&#21306;&#26234;&#24935;&#21270;&#25552;&#21319;&#25913;&#36896;&#39033;&#30446;&#65288;&#20108;&#26399;&#65289;&#23454;&#26045;&#26041;&#26696;&#26032;&#22686;&#34920;&#26679;-4&#24352;&#34920;&#37117;&#38656;&#35201;3&#26041;&#30422;&#3145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项目基本情况表"/>
      <sheetName val="2.项目资金需求申报信息"/>
      <sheetName val="3.项目详细信息表"/>
      <sheetName val="4.收支预算表"/>
    </sheetNames>
    <sheetDataSet>
      <sheetData sheetId="0">
        <row r="5">
          <cell r="C5" t="str">
            <v>德阳经开区老旧小区智慧化提升改造项目（二期）</v>
          </cell>
        </row>
      </sheetData>
      <sheetData sheetId="1"/>
      <sheetData sheetId="2"/>
      <sheetData sheetId="3"/>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zoomScale="85" zoomScaleNormal="85" workbookViewId="0">
      <selection activeCell="T24" sqref="T24"/>
    </sheetView>
  </sheetViews>
  <sheetFormatPr defaultColWidth="8.89166666666667" defaultRowHeight="13.5"/>
  <cols>
    <col min="2" max="2" width="9.55833333333333"/>
    <col min="3" max="3" width="20" customWidth="1"/>
    <col min="4" max="4" width="16.4666666666667" customWidth="1"/>
    <col min="5" max="13" width="12.8083333333333" customWidth="1"/>
  </cols>
  <sheetData>
    <row r="1" ht="17" customHeight="1" spans="1:13">
      <c r="A1" s="1"/>
      <c r="B1" s="1"/>
      <c r="C1" s="1"/>
      <c r="D1" s="1"/>
      <c r="E1" s="1"/>
      <c r="F1" s="1"/>
      <c r="G1" s="1"/>
      <c r="H1" s="1"/>
      <c r="I1" s="1"/>
      <c r="J1" s="1"/>
      <c r="K1" s="1"/>
      <c r="L1" s="1"/>
      <c r="M1" s="1"/>
    </row>
    <row r="2" ht="17" customHeight="1" spans="1:13">
      <c r="A2" s="2" t="s">
        <v>0</v>
      </c>
      <c r="B2" s="2"/>
      <c r="C2" s="2"/>
      <c r="D2" s="2"/>
      <c r="E2" s="2"/>
      <c r="F2" s="2"/>
      <c r="G2" s="2"/>
      <c r="H2" s="2"/>
      <c r="I2" s="2"/>
      <c r="J2" s="2"/>
      <c r="K2" s="2"/>
      <c r="L2" s="2"/>
      <c r="M2" s="2"/>
    </row>
    <row r="3" ht="17" customHeight="1" spans="1:13">
      <c r="A3" s="2" t="s">
        <v>1</v>
      </c>
      <c r="B3" s="2"/>
      <c r="C3" s="2"/>
      <c r="D3" s="2"/>
      <c r="E3" s="2"/>
      <c r="F3" s="2"/>
      <c r="G3" s="2"/>
      <c r="H3" s="2"/>
      <c r="I3" s="2"/>
      <c r="J3" s="2"/>
      <c r="K3" s="2"/>
      <c r="L3" s="2"/>
      <c r="M3" s="2"/>
    </row>
    <row r="4" ht="17" customHeight="1" spans="1:13">
      <c r="A4" s="3" t="s">
        <v>2</v>
      </c>
      <c r="B4" s="3"/>
      <c r="C4" s="3"/>
      <c r="D4" s="4" t="str">
        <f>'[1]1.项目基本情况表'!C5</f>
        <v>德阳经开区老旧小区智慧化提升改造项目（二期）</v>
      </c>
      <c r="E4" s="4" t="s">
        <v>3</v>
      </c>
      <c r="F4" s="4" t="s">
        <v>3</v>
      </c>
      <c r="G4" s="4" t="s">
        <v>3</v>
      </c>
      <c r="H4" s="4" t="s">
        <v>3</v>
      </c>
      <c r="I4" s="4" t="s">
        <v>3</v>
      </c>
      <c r="J4" s="4" t="s">
        <v>3</v>
      </c>
      <c r="K4" s="4" t="s">
        <v>3</v>
      </c>
      <c r="L4" s="4" t="s">
        <v>3</v>
      </c>
      <c r="M4" s="4" t="s">
        <v>3</v>
      </c>
    </row>
    <row r="5" ht="17" customHeight="1" spans="1:13">
      <c r="A5" s="5" t="s">
        <v>4</v>
      </c>
      <c r="B5" s="6"/>
      <c r="C5" s="7"/>
      <c r="D5" s="8" t="s">
        <v>5</v>
      </c>
      <c r="E5" s="9"/>
      <c r="F5" s="9"/>
      <c r="G5" s="9"/>
      <c r="H5" s="9"/>
      <c r="I5" s="9"/>
      <c r="J5" s="9"/>
      <c r="K5" s="9"/>
      <c r="L5" s="9"/>
      <c r="M5" s="10"/>
    </row>
    <row r="6" ht="17" customHeight="1" spans="1:13">
      <c r="A6" s="5" t="s">
        <v>6</v>
      </c>
      <c r="B6" s="6"/>
      <c r="C6" s="7"/>
      <c r="D6" s="11">
        <v>0.1744662628</v>
      </c>
      <c r="E6" s="12"/>
      <c r="F6" s="12"/>
      <c r="G6" s="12"/>
      <c r="H6" s="12"/>
      <c r="I6" s="12"/>
      <c r="J6" s="12"/>
      <c r="K6" s="12"/>
      <c r="L6" s="12"/>
      <c r="M6" s="13"/>
    </row>
    <row r="7" ht="17" customHeight="1" spans="1:13">
      <c r="A7" s="8" t="s">
        <v>7</v>
      </c>
      <c r="B7" s="9"/>
      <c r="C7" s="10"/>
      <c r="D7" s="14"/>
      <c r="E7" s="15"/>
      <c r="F7" s="15"/>
      <c r="G7" s="15"/>
      <c r="H7" s="15"/>
      <c r="I7" s="15"/>
      <c r="J7" s="15"/>
      <c r="K7" s="15"/>
      <c r="L7" s="15"/>
      <c r="M7" s="16"/>
    </row>
    <row r="8" ht="40" customHeight="1" spans="1:13">
      <c r="A8" s="17" t="s">
        <v>8</v>
      </c>
      <c r="B8" s="18"/>
      <c r="C8" s="19"/>
      <c r="D8" s="20" t="s">
        <v>9</v>
      </c>
      <c r="E8" s="21"/>
      <c r="F8" s="21"/>
      <c r="G8" s="21"/>
      <c r="H8" s="21"/>
      <c r="I8" s="21"/>
      <c r="J8" s="21"/>
      <c r="K8" s="21"/>
      <c r="L8" s="21"/>
      <c r="M8" s="22"/>
    </row>
    <row r="9" ht="17" customHeight="1" spans="1:13">
      <c r="A9" s="17" t="s">
        <v>10</v>
      </c>
      <c r="B9" s="18"/>
      <c r="C9" s="19"/>
      <c r="D9" s="23" t="s">
        <v>11</v>
      </c>
      <c r="E9" s="24"/>
      <c r="F9" s="24"/>
      <c r="G9" s="24"/>
      <c r="H9" s="24"/>
      <c r="I9" s="24"/>
      <c r="J9" s="24"/>
      <c r="K9" s="24"/>
      <c r="L9" s="24"/>
      <c r="M9" s="25"/>
    </row>
    <row r="10" ht="17" customHeight="1" spans="1:13">
      <c r="A10" s="17" t="s">
        <v>12</v>
      </c>
      <c r="B10" s="18"/>
      <c r="C10" s="19"/>
      <c r="D10" s="26" t="s">
        <v>13</v>
      </c>
      <c r="E10" s="24"/>
      <c r="F10" s="24"/>
      <c r="G10" s="24"/>
      <c r="H10" s="24"/>
      <c r="I10" s="24"/>
      <c r="J10" s="24"/>
      <c r="K10" s="24"/>
      <c r="L10" s="24"/>
      <c r="M10" s="25"/>
    </row>
    <row r="11" ht="17" customHeight="1" spans="1:13">
      <c r="A11" s="3" t="s">
        <v>14</v>
      </c>
      <c r="B11" s="3"/>
      <c r="C11" s="3"/>
      <c r="D11" s="27">
        <v>5</v>
      </c>
      <c r="E11" s="27"/>
      <c r="F11" s="27"/>
      <c r="G11" s="27"/>
      <c r="H11" s="27"/>
      <c r="I11" s="27"/>
      <c r="J11" s="27"/>
      <c r="K11" s="27"/>
      <c r="L11" s="27"/>
      <c r="M11" s="27"/>
    </row>
    <row r="12" ht="17" customHeight="1" spans="1:13">
      <c r="A12" s="28" t="s">
        <v>15</v>
      </c>
      <c r="B12" s="24"/>
      <c r="C12" s="25"/>
      <c r="D12" s="29">
        <v>2.25</v>
      </c>
      <c r="E12" s="30"/>
      <c r="F12" s="30"/>
      <c r="G12" s="30"/>
      <c r="H12" s="30"/>
      <c r="I12" s="30"/>
      <c r="J12" s="30"/>
      <c r="K12" s="30"/>
      <c r="L12" s="30"/>
      <c r="M12" s="31"/>
    </row>
    <row r="13" ht="17" customHeight="1" spans="1:13">
      <c r="A13" s="4" t="s">
        <v>16</v>
      </c>
      <c r="B13" s="4"/>
      <c r="C13" s="4"/>
      <c r="D13" s="29">
        <v>2.75</v>
      </c>
      <c r="E13" s="30"/>
      <c r="F13" s="30"/>
      <c r="G13" s="30"/>
      <c r="H13" s="30"/>
      <c r="I13" s="30"/>
      <c r="J13" s="30"/>
      <c r="K13" s="30"/>
      <c r="L13" s="30"/>
      <c r="M13" s="31"/>
    </row>
    <row r="14" ht="17" customHeight="1" spans="1:13">
      <c r="A14" s="4" t="s">
        <v>17</v>
      </c>
      <c r="B14" s="4"/>
      <c r="C14" s="4"/>
      <c r="D14" s="29"/>
      <c r="E14" s="30"/>
      <c r="F14" s="30"/>
      <c r="G14" s="30"/>
      <c r="H14" s="30"/>
      <c r="I14" s="30"/>
      <c r="J14" s="30"/>
      <c r="K14" s="30"/>
      <c r="L14" s="30"/>
      <c r="M14" s="31"/>
    </row>
    <row r="15" ht="17" customHeight="1" spans="1:13">
      <c r="A15" s="28" t="s">
        <v>18</v>
      </c>
      <c r="B15" s="24"/>
      <c r="C15" s="24"/>
      <c r="D15" s="24"/>
      <c r="E15" s="24"/>
      <c r="F15" s="24"/>
      <c r="G15" s="24"/>
      <c r="H15" s="24"/>
      <c r="I15" s="24"/>
      <c r="J15" s="24"/>
      <c r="K15" s="24"/>
      <c r="L15" s="24"/>
      <c r="M15" s="25"/>
    </row>
    <row r="16" ht="17" customHeight="1" spans="1:13">
      <c r="A16" s="32"/>
      <c r="B16" s="33"/>
      <c r="C16" s="34"/>
      <c r="D16" s="35" t="s">
        <v>19</v>
      </c>
      <c r="E16" s="4" t="s">
        <v>20</v>
      </c>
      <c r="F16" s="4" t="s">
        <v>21</v>
      </c>
      <c r="G16" s="4" t="s">
        <v>22</v>
      </c>
      <c r="H16" s="4" t="s">
        <v>23</v>
      </c>
      <c r="I16" s="4" t="s">
        <v>24</v>
      </c>
      <c r="J16" s="4" t="s">
        <v>25</v>
      </c>
      <c r="K16" s="4" t="s">
        <v>26</v>
      </c>
      <c r="L16" s="4" t="s">
        <v>27</v>
      </c>
      <c r="M16" s="4"/>
    </row>
    <row r="17" ht="17" customHeight="1" spans="1:13">
      <c r="A17" s="28" t="s">
        <v>16</v>
      </c>
      <c r="B17" s="24"/>
      <c r="C17" s="25"/>
      <c r="D17" s="36"/>
      <c r="E17" s="36"/>
      <c r="F17" s="36"/>
      <c r="G17" s="36">
        <v>0.5</v>
      </c>
      <c r="H17" s="36">
        <v>2.25</v>
      </c>
      <c r="I17" s="36"/>
      <c r="J17" s="36"/>
      <c r="K17" s="36"/>
      <c r="L17" s="29"/>
      <c r="M17" s="31"/>
    </row>
    <row r="18" ht="17" customHeight="1" spans="1:13">
      <c r="A18" s="28" t="s">
        <v>17</v>
      </c>
      <c r="B18" s="24"/>
      <c r="C18" s="25"/>
      <c r="D18" s="36"/>
      <c r="E18" s="36"/>
      <c r="F18" s="36"/>
      <c r="G18" s="36"/>
      <c r="H18" s="36"/>
      <c r="I18" s="36"/>
      <c r="J18" s="36"/>
      <c r="K18" s="36"/>
      <c r="L18" s="29"/>
      <c r="M18" s="31"/>
    </row>
    <row r="19" ht="17" customHeight="1" spans="1:13">
      <c r="A19" s="37"/>
      <c r="B19" s="38"/>
      <c r="C19" s="39"/>
      <c r="D19" s="40"/>
      <c r="E19" s="24"/>
      <c r="F19" s="24"/>
      <c r="G19" s="24"/>
      <c r="H19" s="24"/>
      <c r="I19" s="24"/>
      <c r="J19" s="24"/>
      <c r="K19" s="24"/>
      <c r="L19" s="24"/>
      <c r="M19" s="25"/>
    </row>
    <row r="20" ht="17" customHeight="1" spans="1:13">
      <c r="A20" s="3" t="s">
        <v>28</v>
      </c>
      <c r="B20" s="3"/>
      <c r="C20" s="3"/>
      <c r="D20" s="29">
        <f>B22+D22+F22+H22+J22+L22+B23+D23+F23+H23+J23+L23+B24+D24+F24+H24+J24+L24+B25+D25+F25+H25+J25+L25+B26+D26+F26+H26+J26+L26</f>
        <v>7.49813</v>
      </c>
      <c r="E20" s="30"/>
      <c r="F20" s="30"/>
      <c r="G20" s="30"/>
      <c r="H20" s="30"/>
      <c r="I20" s="30"/>
      <c r="J20" s="30"/>
      <c r="K20" s="30"/>
      <c r="L20" s="30"/>
      <c r="M20" s="31"/>
    </row>
    <row r="21" ht="17" customHeight="1" spans="1:13">
      <c r="A21" s="28" t="s">
        <v>29</v>
      </c>
      <c r="B21" s="24"/>
      <c r="C21" s="24"/>
      <c r="D21" s="24"/>
      <c r="E21" s="24"/>
      <c r="F21" s="24"/>
      <c r="G21" s="24"/>
      <c r="H21" s="24"/>
      <c r="I21" s="24"/>
      <c r="J21" s="24"/>
      <c r="K21" s="24"/>
      <c r="L21" s="24"/>
      <c r="M21" s="25"/>
    </row>
    <row r="22" ht="17" customHeight="1" spans="1:13">
      <c r="A22" s="4" t="s">
        <v>20</v>
      </c>
      <c r="B22" s="27"/>
      <c r="C22" s="4" t="s">
        <v>21</v>
      </c>
      <c r="D22" s="27"/>
      <c r="E22" s="4" t="s">
        <v>22</v>
      </c>
      <c r="F22" s="27"/>
      <c r="G22" s="4" t="s">
        <v>23</v>
      </c>
      <c r="H22" s="27"/>
      <c r="I22" s="4" t="s">
        <v>24</v>
      </c>
      <c r="J22" s="41">
        <v>0.309856</v>
      </c>
      <c r="K22" s="4" t="s">
        <v>25</v>
      </c>
      <c r="L22" s="11">
        <v>0.323438</v>
      </c>
      <c r="M22" s="13"/>
    </row>
    <row r="23" ht="17" customHeight="1" spans="1:13">
      <c r="A23" s="4" t="s">
        <v>26</v>
      </c>
      <c r="B23" s="42">
        <v>0.337018</v>
      </c>
      <c r="C23" s="4" t="s">
        <v>30</v>
      </c>
      <c r="D23" s="42">
        <v>0.380139</v>
      </c>
      <c r="E23" s="4" t="s">
        <v>31</v>
      </c>
      <c r="F23" s="42">
        <v>0.389174</v>
      </c>
      <c r="G23" s="4" t="s">
        <v>32</v>
      </c>
      <c r="H23" s="42">
        <v>0.388921</v>
      </c>
      <c r="I23" s="4" t="s">
        <v>33</v>
      </c>
      <c r="J23" s="42">
        <v>0.398681</v>
      </c>
      <c r="K23" s="4" t="s">
        <v>34</v>
      </c>
      <c r="L23" s="11">
        <v>0.398422</v>
      </c>
      <c r="M23" s="13"/>
    </row>
    <row r="24" ht="17" customHeight="1" spans="1:13">
      <c r="A24" s="4" t="s">
        <v>35</v>
      </c>
      <c r="B24" s="42">
        <v>0.398163</v>
      </c>
      <c r="C24" s="4" t="s">
        <v>36</v>
      </c>
      <c r="D24" s="42">
        <v>0.407325</v>
      </c>
      <c r="E24" s="4" t="s">
        <v>37</v>
      </c>
      <c r="F24" s="42">
        <v>0.407059</v>
      </c>
      <c r="G24" s="4" t="s">
        <v>38</v>
      </c>
      <c r="H24" s="42">
        <v>0.406791</v>
      </c>
      <c r="I24" s="4" t="s">
        <v>39</v>
      </c>
      <c r="J24" s="42">
        <v>0.416215</v>
      </c>
      <c r="K24" s="4" t="s">
        <v>40</v>
      </c>
      <c r="L24" s="11">
        <v>0.41594</v>
      </c>
      <c r="M24" s="13"/>
    </row>
    <row r="25" ht="17" customHeight="1" spans="1:13">
      <c r="A25" s="4" t="s">
        <v>41</v>
      </c>
      <c r="B25" s="42">
        <v>0.415664</v>
      </c>
      <c r="C25" s="4" t="s">
        <v>42</v>
      </c>
      <c r="D25" s="42">
        <v>0.425355</v>
      </c>
      <c r="E25" s="4" t="s">
        <v>43</v>
      </c>
      <c r="F25" s="42">
        <v>0.425072</v>
      </c>
      <c r="G25" s="4" t="s">
        <v>44</v>
      </c>
      <c r="H25" s="42">
        <v>0.424788</v>
      </c>
      <c r="I25" s="4" t="s">
        <v>45</v>
      </c>
      <c r="J25" s="42">
        <v>0.430109</v>
      </c>
      <c r="K25" s="4" t="s">
        <v>46</v>
      </c>
      <c r="L25" s="29"/>
      <c r="M25" s="31"/>
    </row>
    <row r="26" ht="17" customHeight="1" spans="1:13">
      <c r="A26" s="4" t="s">
        <v>47</v>
      </c>
      <c r="B26" s="27"/>
      <c r="C26" s="4" t="s">
        <v>48</v>
      </c>
      <c r="D26" s="27"/>
      <c r="E26" s="4" t="s">
        <v>49</v>
      </c>
      <c r="F26" s="27"/>
      <c r="G26" s="4" t="s">
        <v>50</v>
      </c>
      <c r="H26" s="27"/>
      <c r="I26" s="4" t="s">
        <v>51</v>
      </c>
      <c r="J26" s="27"/>
      <c r="K26" s="4" t="s">
        <v>52</v>
      </c>
      <c r="L26" s="29"/>
      <c r="M26" s="31"/>
    </row>
    <row r="27" ht="17" customHeight="1" spans="1:13">
      <c r="A27" s="4" t="s">
        <v>53</v>
      </c>
      <c r="B27" s="27"/>
      <c r="C27" s="4" t="s">
        <v>54</v>
      </c>
      <c r="D27" s="27"/>
      <c r="E27" s="4" t="s">
        <v>55</v>
      </c>
      <c r="F27" s="27"/>
      <c r="G27" s="4" t="s">
        <v>56</v>
      </c>
      <c r="H27" s="27"/>
      <c r="I27" s="4" t="s">
        <v>57</v>
      </c>
      <c r="J27" s="27"/>
      <c r="K27" s="4" t="s">
        <v>58</v>
      </c>
      <c r="L27" s="29"/>
      <c r="M27" s="31"/>
    </row>
    <row r="28" ht="17" customHeight="1" spans="1:13">
      <c r="A28" s="43"/>
      <c r="B28" s="44"/>
      <c r="C28" s="44"/>
      <c r="D28" s="44"/>
      <c r="E28" s="44"/>
      <c r="F28" s="45" t="s">
        <v>59</v>
      </c>
      <c r="G28" s="45"/>
      <c r="H28" s="45"/>
      <c r="I28" s="45"/>
      <c r="J28" s="45"/>
      <c r="K28" s="46">
        <f>D20/D11</f>
        <v>1.499626</v>
      </c>
      <c r="L28" s="46"/>
      <c r="M28" s="46"/>
    </row>
    <row r="29" ht="17" customHeight="1" spans="1:13">
      <c r="A29" s="45" t="s">
        <v>60</v>
      </c>
      <c r="B29" s="45"/>
      <c r="C29" s="45"/>
      <c r="D29" s="47">
        <v>4.62</v>
      </c>
      <c r="E29" s="48"/>
      <c r="F29" s="45" t="s">
        <v>61</v>
      </c>
      <c r="G29" s="45"/>
      <c r="H29" s="45"/>
      <c r="I29" s="45"/>
      <c r="J29" s="45"/>
      <c r="K29" s="46">
        <f>D20/D29</f>
        <v>1.62297186147186</v>
      </c>
      <c r="L29" s="46"/>
      <c r="M29" s="46"/>
    </row>
    <row r="30" ht="17" customHeight="1" spans="1:13">
      <c r="A30" s="45" t="s">
        <v>62</v>
      </c>
      <c r="B30" s="45"/>
      <c r="C30" s="45"/>
      <c r="D30" s="47">
        <f>D13</f>
        <v>2.75</v>
      </c>
      <c r="E30" s="48"/>
      <c r="F30" s="45" t="s">
        <v>63</v>
      </c>
      <c r="G30" s="45"/>
      <c r="H30" s="45"/>
      <c r="I30" s="45"/>
      <c r="J30" s="45"/>
      <c r="K30" s="49">
        <f>D20/D30</f>
        <v>2.72659272727273</v>
      </c>
      <c r="L30" s="49"/>
      <c r="M30" s="49"/>
    </row>
    <row r="31" ht="17" customHeight="1" spans="1:13">
      <c r="A31" s="45" t="s">
        <v>64</v>
      </c>
      <c r="B31" s="45"/>
      <c r="C31" s="45"/>
      <c r="D31" s="47">
        <f>D29</f>
        <v>4.62</v>
      </c>
      <c r="E31" s="48"/>
      <c r="F31" s="45" t="s">
        <v>65</v>
      </c>
      <c r="G31" s="45"/>
      <c r="H31" s="45"/>
      <c r="I31" s="45"/>
      <c r="J31" s="45"/>
      <c r="K31" s="49">
        <f>D20/D31</f>
        <v>1.62297186147186</v>
      </c>
      <c r="L31" s="49"/>
      <c r="M31" s="49"/>
    </row>
    <row r="32" ht="17" customHeight="1" spans="1:13">
      <c r="A32" s="45" t="s">
        <v>66</v>
      </c>
      <c r="B32" s="45"/>
      <c r="C32" s="45"/>
      <c r="D32" s="47">
        <f>D30</f>
        <v>2.75</v>
      </c>
      <c r="E32" s="48"/>
      <c r="F32" s="45" t="s">
        <v>67</v>
      </c>
      <c r="G32" s="45"/>
      <c r="H32" s="45"/>
      <c r="I32" s="45"/>
      <c r="J32" s="45"/>
      <c r="K32" s="49">
        <f>D20/D32</f>
        <v>2.72659272727273</v>
      </c>
      <c r="L32" s="49"/>
      <c r="M32" s="49"/>
    </row>
    <row r="33" ht="115" customHeight="1" spans="1:13">
      <c r="A33" s="3" t="s">
        <v>68</v>
      </c>
      <c r="B33" s="3"/>
      <c r="C33" s="20" t="s">
        <v>69</v>
      </c>
      <c r="D33" s="21"/>
      <c r="E33" s="21"/>
      <c r="F33" s="21"/>
      <c r="G33" s="21"/>
      <c r="H33" s="21"/>
      <c r="I33" s="21"/>
      <c r="J33" s="21"/>
      <c r="K33" s="21"/>
      <c r="L33" s="21"/>
      <c r="M33" s="22"/>
    </row>
    <row r="34" ht="37" customHeight="1" spans="1:13">
      <c r="A34" s="50" t="s">
        <v>70</v>
      </c>
      <c r="B34" s="50"/>
      <c r="C34" s="50"/>
      <c r="D34" s="50"/>
      <c r="E34" s="50"/>
      <c r="F34" s="50"/>
      <c r="G34" s="50"/>
      <c r="H34" s="50"/>
      <c r="I34" s="50"/>
      <c r="J34" s="50"/>
      <c r="K34" s="50"/>
      <c r="L34" s="50"/>
      <c r="M34" s="50"/>
    </row>
  </sheetData>
  <protectedRanges>
    <protectedRange sqref="A3" name="区域3"/>
    <protectedRange sqref="D4:M14 D20 D17:F17 I17:M17 D18:M18 L25:M27 J26:J27 H22 H26:H27 F22 F26:F27 D22 D26:D27 B22 B26:B27" name="区域1"/>
    <protectedRange sqref="K28:M32" name="区域1_1"/>
    <protectedRange sqref="D4:M4" name="区域1_2"/>
    <protectedRange sqref="D8:M8" name="区域1_3"/>
    <protectedRange sqref="D9:M9" name="区域1_4"/>
    <protectedRange sqref="D10:M10" name="区域1_5"/>
    <protectedRange sqref="D11:M13" name="区域1_6"/>
    <protectedRange sqref="G17:H17" name="区域1_7"/>
    <protectedRange sqref="L22:M24" name="区域1_8"/>
    <protectedRange sqref="J22:J25" name="区域1_9"/>
    <protectedRange sqref="H23:H25" name="区域1_10"/>
    <protectedRange sqref="F23:F25" name="区域1_11"/>
    <protectedRange sqref="D23:D25" name="区域1_12"/>
    <protectedRange sqref="B23:B25" name="区域1_13"/>
    <protectedRange sqref="D29:E32" name="区域1_1_1"/>
    <protectedRange sqref="C33" name="区域1_14"/>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8">
    <dataValidation type="list" allowBlank="1" showInputMessage="1" showErrorMessage="1" sqref="D5:M5">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20:M20">
      <formula1>-9.99999999999999E+29</formula1>
      <formula2>9.99999999999999E+25</formula2>
    </dataValidation>
    <dataValidation type="decimal" operator="between" allowBlank="1" showInputMessage="1" showErrorMessage="1" sqref="B22 D22 F22 H22 B26:B27 D26:D27 F26:F27 H26:H27 J26:J27 L25:M27">
      <formula1>-9.99999999999999E+22</formula1>
      <formula2>9.99999999999999E+34</formula2>
    </dataValidation>
    <dataValidation type="decimal" operator="between" allowBlank="1" showInputMessage="1" showErrorMessage="1" sqref="D28 D6:M7 D29:E32">
      <formula1>1E-33</formula1>
      <formula2>9.99999999999999E+33</formula2>
    </dataValidation>
    <dataValidation type="decimal" operator="between" allowBlank="1" showInputMessage="1" showErrorMessage="1" sqref="B23:B25 D23:D25 F23:F25 H23:H25 J22:J25 L22:M24 D17:M18">
      <formula1>0</formula1>
      <formula2>9.99999999999999E+34</formula2>
    </dataValidation>
    <dataValidation type="decimal" operator="between" allowBlank="1" showInputMessage="1" showErrorMessage="1" sqref="K28:M32">
      <formula1>-9.99999999999999E+25</formula1>
      <formula2>9.99999999999999E+34</formula2>
    </dataValidation>
    <dataValidation type="decimal" operator="between" allowBlank="1" showInputMessage="1" showErrorMessage="1" sqref="D12:M14">
      <formula1>0</formula1>
      <formula2>9.99999999999999E+22</formula2>
    </dataValidation>
  </dataValidations>
  <pageMargins left="0.75" right="0.75" top="1" bottom="1" header="0.5" footer="0.5"/>
  <pageSetup paperSize="9" scale="75"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10" rangeCreator="" othersAccessPermission="edit"/>
    <arrUserId title="区域1_11" rangeCreator="" othersAccessPermission="edit"/>
    <arrUserId title="区域1_12" rangeCreator="" othersAccessPermission="edit"/>
    <arrUserId title="区域1_13" rangeCreator="" othersAccessPermission="edit"/>
    <arrUserId title="区域1_1_1" rangeCreator="" othersAccessPermission="edit"/>
    <arrUserId title="区域1_1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98rising</dc:creator>
  <cp:lastModifiedBy>Jkqczj</cp:lastModifiedBy>
  <dcterms:created xsi:type="dcterms:W3CDTF">2025-03-13T08:14:00Z</dcterms:created>
  <dcterms:modified xsi:type="dcterms:W3CDTF">2025-12-16T08:09:31Z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9AC6133658694428A63A33FFF4430D9A_11</vt:lpwstr>
  </property>
  <property fmtid="{D5CDD505-2E9C-101B-9397-08002B2CF9AE}" pid="3" name="KSOProductBuildVer">
    <vt:lpwstr>2052-12.1.0.24034</vt:lpwstr>
  </property>
  <property fmtid="{D5CDD505-2E9C-101B-9397-08002B2CF9AE}" pid="4" name="CalculationRule">
    <vt:i4>0</vt:i4>
  </property>
</Properties>
</file>